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300" tabRatio="717"/>
  </bookViews>
  <sheets>
    <sheet name="Приложение № 2 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in2007">#REF!</definedName>
    <definedName name="_in2008">#REF!</definedName>
    <definedName name="_in2009">#REF!</definedName>
    <definedName name="_in2010">#REF!</definedName>
    <definedName name="_in2011">#REF!</definedName>
    <definedName name="_in2012">#REF!</definedName>
    <definedName name="_in2013">#REF!</definedName>
    <definedName name="_in2014">#REF!</definedName>
    <definedName name="_in2015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m1">[1]ПРОГНОЗ_1!#REF!</definedName>
    <definedName name="_xlnm._FilterDatabase" localSheetId="0" hidden="1">'Приложение № 2 '!$A$13:$J$36</definedName>
    <definedName name="ddd">[2]ПРОГНОЗ_1!#REF!</definedName>
    <definedName name="ff">#REF!</definedName>
    <definedName name="fffff">'[3]Гр5(о)'!#REF!</definedName>
    <definedName name="gggg">#REF!</definedName>
    <definedName name="jjjj">'[4]Гр5(о)'!#REF!</definedName>
    <definedName name="ааа">#REF!</definedName>
    <definedName name="АнМ">'[5]Гр5(о)'!#REF!</definedName>
    <definedName name="вв">[6]ПРОГНОЗ_1!#REF!</definedName>
    <definedName name="График">"Диагр. 4"</definedName>
    <definedName name="_xlnm.Print_Titles" localSheetId="0">'Приложение № 2 '!$12:$13</definedName>
    <definedName name="кат">#REF!</definedName>
    <definedName name="М1">[7]ПРОГНОЗ_1!#REF!</definedName>
    <definedName name="Мониторинг1">'[8]Гр5(о)'!#REF!</definedName>
    <definedName name="_xlnm.Print_Area" localSheetId="0">'Приложение № 2 '!$A$1:$G$45</definedName>
    <definedName name="ПОКАЗАТЕЛИ_ДОЛГОСР.ПРОГНОЗА">'[9]2002(v2)'!#REF!</definedName>
    <definedName name="пппп">'[10]2002(v1)'!#REF!</definedName>
    <definedName name="Прогноз97">[11]ПРОГНОЗ_1!#REF!</definedName>
    <definedName name="фф">'[12]Гр5(о)'!#REF!</definedName>
    <definedName name="ффф">#REF!</definedName>
  </definedNames>
  <calcPr calcId="125725"/>
</workbook>
</file>

<file path=xl/calcChain.xml><?xml version="1.0" encoding="utf-8"?>
<calcChain xmlns="http://schemas.openxmlformats.org/spreadsheetml/2006/main">
  <c r="G29" i="9"/>
  <c r="G40"/>
  <c r="G28"/>
  <c r="D19"/>
  <c r="G43"/>
  <c r="E19"/>
  <c r="F19"/>
  <c r="E18"/>
  <c r="F18"/>
  <c r="D18"/>
  <c r="D25"/>
  <c r="G42"/>
  <c r="F35"/>
  <c r="E35"/>
  <c r="D35"/>
  <c r="G35" s="1"/>
  <c r="G41" s="1"/>
  <c r="G34"/>
  <c r="G33"/>
  <c r="G32"/>
  <c r="F30"/>
  <c r="E30"/>
  <c r="D30"/>
  <c r="G27"/>
  <c r="F25"/>
  <c r="E25"/>
  <c r="G24"/>
  <c r="G23"/>
  <c r="G22"/>
  <c r="F20"/>
  <c r="E20"/>
  <c r="D20"/>
  <c r="F17"/>
  <c r="E17"/>
  <c r="D17"/>
  <c r="G18" l="1"/>
  <c r="D14"/>
  <c r="G30"/>
  <c r="G19"/>
  <c r="E14"/>
  <c r="F15"/>
  <c r="E15"/>
  <c r="G25"/>
  <c r="F14"/>
  <c r="G17"/>
  <c r="G20"/>
  <c r="D15"/>
  <c r="G14" l="1"/>
  <c r="G15"/>
</calcChain>
</file>

<file path=xl/sharedStrings.xml><?xml version="1.0" encoding="utf-8"?>
<sst xmlns="http://schemas.openxmlformats.org/spreadsheetml/2006/main" count="77" uniqueCount="34">
  <si>
    <t>Подпрограмма 1</t>
  </si>
  <si>
    <t>Подпрограмма 2</t>
  </si>
  <si>
    <t>Подпрограмма 3</t>
  </si>
  <si>
    <t>Подпрограмма 4</t>
  </si>
  <si>
    <t>Муниципальная программа</t>
  </si>
  <si>
    <t>"Досуг, искусство и народное творчество"</t>
  </si>
  <si>
    <t>Оценка расходов (руб.), годы</t>
  </si>
  <si>
    <t>"Культурное наследие"</t>
  </si>
  <si>
    <t>Статус</t>
  </si>
  <si>
    <t>Наименование муниципальной программы, подпрограммы муниципальной программы</t>
  </si>
  <si>
    <t>Итого на период</t>
  </si>
  <si>
    <t xml:space="preserve">Всего                    </t>
  </si>
  <si>
    <t xml:space="preserve"> </t>
  </si>
  <si>
    <t xml:space="preserve">в том числе:             </t>
  </si>
  <si>
    <t xml:space="preserve">федеральный бюджет    </t>
  </si>
  <si>
    <t xml:space="preserve">краевой бюджет           </t>
  </si>
  <si>
    <t xml:space="preserve">внебюджетные  источники                 </t>
  </si>
  <si>
    <t xml:space="preserve">местный бюджет    </t>
  </si>
  <si>
    <t xml:space="preserve"> "Обеспечение условий реализации программы и прочие мероприятия"</t>
  </si>
  <si>
    <t>"Развитие архивного дела"</t>
  </si>
  <si>
    <t xml:space="preserve">"Развитие культуры ЗАТО Железногорск" </t>
  </si>
  <si>
    <t>к муниципальной программе</t>
  </si>
  <si>
    <t>"Развитие культуры ЗАТО Железногорск"</t>
  </si>
  <si>
    <t>Уровень бюджетной системы/
источники финансирования</t>
  </si>
  <si>
    <t>Информация об источниках финансирования подпрограмм, отдельных мероприятий
муниципальной программы (средств местного бюджета, в том числе средства, поступившие из
бюджетов других уровней бюджетной системы)</t>
  </si>
  <si>
    <t>Отдельное 
мероприятие</t>
  </si>
  <si>
    <t xml:space="preserve">Приложение № 2 </t>
  </si>
  <si>
    <t>к постановлению Администрации</t>
  </si>
  <si>
    <t>ЗАТО г. Железногорск</t>
  </si>
  <si>
    <t xml:space="preserve">“Резерв средств на исполнение условий соглашений о предоставлении межбюджетных трансфертов из вышестоящего бюджета в рамках муниципальной программы «Развитие культуры ЗАТО Железногорск»” </t>
  </si>
  <si>
    <t>Начальник Социального отдела</t>
  </si>
  <si>
    <t>А.А. Кривицкая</t>
  </si>
  <si>
    <t>Приложение № 2</t>
  </si>
  <si>
    <t>от 11.05.2025 № 1116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</si>
</sst>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-* #,##0.0_р_._-;\-* #,##0.0_р_._-;_-* &quot;-&quot;?_р_._-;_-@_-"/>
    <numFmt numFmtId="166" formatCode="#,##0.0000"/>
    <numFmt numFmtId="167" formatCode="#,##0.00;[Red]#,##0.00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0.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0" xfId="0" applyFont="1" applyFill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4" fontId="7" fillId="3" borderId="1" xfId="0" applyNumberFormat="1" applyFont="1" applyFill="1" applyBorder="1" applyAlignment="1">
      <alignment horizontal="right" vertical="top" shrinkToFit="1"/>
    </xf>
    <xf numFmtId="4" fontId="6" fillId="3" borderId="1" xfId="0" applyNumberFormat="1" applyFont="1" applyFill="1" applyBorder="1" applyAlignment="1">
      <alignment horizontal="right" vertical="top" shrinkToFit="1"/>
    </xf>
    <xf numFmtId="0" fontId="6" fillId="0" borderId="1" xfId="0" applyFont="1" applyBorder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9" fillId="0" borderId="0" xfId="0" applyFont="1" applyAlignment="1">
      <alignment wrapText="1"/>
    </xf>
    <xf numFmtId="166" fontId="9" fillId="0" borderId="0" xfId="0" applyNumberFormat="1" applyFont="1" applyAlignment="1">
      <alignment horizontal="left" wrapText="1"/>
    </xf>
    <xf numFmtId="164" fontId="9" fillId="0" borderId="0" xfId="0" applyNumberFormat="1" applyFont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/>
    <xf numFmtId="4" fontId="6" fillId="0" borderId="1" xfId="0" applyNumberFormat="1" applyFont="1" applyFill="1" applyBorder="1" applyAlignment="1" applyProtection="1">
      <alignment horizontal="right" vertical="top" wrapText="1"/>
    </xf>
    <xf numFmtId="4" fontId="6" fillId="0" borderId="1" xfId="0" applyNumberFormat="1" applyFont="1" applyFill="1" applyBorder="1" applyAlignment="1">
      <alignment vertical="top"/>
    </xf>
    <xf numFmtId="167" fontId="6" fillId="3" borderId="1" xfId="0" applyNumberFormat="1" applyFont="1" applyFill="1" applyBorder="1" applyAlignment="1">
      <alignment horizontal="right" vertical="top" shrinkToFit="1"/>
    </xf>
    <xf numFmtId="0" fontId="12" fillId="0" borderId="0" xfId="0" applyFont="1" applyBorder="1" applyAlignment="1" applyProtection="1"/>
    <xf numFmtId="0" fontId="11" fillId="0" borderId="0" xfId="0" applyFont="1" applyAlignment="1">
      <alignment wrapText="1"/>
    </xf>
    <xf numFmtId="166" fontId="9" fillId="0" borderId="0" xfId="0" applyNumberFormat="1" applyFont="1" applyFill="1" applyAlignment="1">
      <alignment horizontal="right"/>
    </xf>
    <xf numFmtId="49" fontId="6" fillId="3" borderId="1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right" shrinkToFit="1"/>
    </xf>
    <xf numFmtId="4" fontId="13" fillId="0" borderId="1" xfId="0" applyNumberFormat="1" applyFont="1" applyBorder="1" applyAlignment="1" applyProtection="1">
      <alignment horizontal="righ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 applyProtection="1">
      <alignment horizontal="right" vertical="top" wrapText="1"/>
    </xf>
    <xf numFmtId="4" fontId="6" fillId="0" borderId="1" xfId="0" applyNumberFormat="1" applyFont="1" applyBorder="1" applyAlignment="1">
      <alignment vertical="top"/>
    </xf>
    <xf numFmtId="0" fontId="9" fillId="0" borderId="0" xfId="0" applyFont="1" applyFill="1" applyAlignment="1">
      <alignment wrapText="1"/>
    </xf>
    <xf numFmtId="166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left" vertical="top" wrapText="1"/>
    </xf>
    <xf numFmtId="49" fontId="6" fillId="3" borderId="4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left" wrapText="1"/>
    </xf>
  </cellXfs>
  <cellStyles count="4">
    <cellStyle name="Обычный" xfId="0" builtinId="0"/>
    <cellStyle name="Обычный 2" xfId="1"/>
    <cellStyle name="Обычный 3" xfId="2"/>
    <cellStyle name="Стиль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41;&#1072;&#1083;&#1072;&#1085;&#1089;\An(EsMon)\SC_W\&#1055;&#1088;&#1086;&#1075;&#1085;&#1086;&#1079;\&#1055;&#1088;&#1086;&#1075;05_00(27.06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41;&#1072;&#1083;&#1072;&#1085;&#1089;\An(EsMon)\7.02.01\V&#1045;&#1052;_2001.5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41;&#1072;&#1083;&#1072;&#1085;&#1089;\An(EsMon)\7.02.01\SC_W\&#1055;&#1088;&#1086;&#1075;&#1085;&#1086;&#1079;\&#1055;&#1088;&#1086;&#1075;05_00(27.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41;&#1072;&#1083;&#1072;&#1085;&#1089;\An(EsMon)\7.02.01\&#1061;&#1072;&#1085;&#1086;&#1074;&#1072;\&#1043;&#1088;(27.07.00)5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41;&#1072;&#1083;&#1072;&#1085;&#1089;\An(EsMon)\&#1061;&#1072;&#1085;&#1086;&#1074;&#1072;\&#1043;&#1088;(27.07.00)5&#106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nts4\userland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3;&#1105;&#1085;&#1072;/&#1052;&#1059;&#1053;&#1048;&#1062;&#1048;&#1055;&#1040;&#1051;&#1068;&#1053;&#1040;&#1071;%20&#1055;&#1056;&#1054;&#1043;&#1056;&#1040;&#1052;&#1052;&#1040;/2020/&#8470;%201852%20&#1086;&#1090;%2009.10.2020%20_(&#1080;&#1079;&#1084;&#1077;&#1085;&#1077;&#1085;&#1080;&#1103;)/&#1048;&#1079;&#1084;&#1077;&#1085;&#1077;&#1085;&#1080;&#1103;%2024.06.2015/&#1048;&#1079;&#1084;&#1077;&#1085;&#1077;&#1085;&#1080;&#1103;%20&#1074;%20&#1087;&#1088;&#1086;&#1075;&#1088;&#1072;&#1084;&#1084;&#1091;%2023.06.2015/&#1048;&#1079;&#1084;&#1077;&#1085;&#1077;&#1085;&#1080;&#1103;%20&#1074;%20&#1087;&#1088;&#1086;&#1075;&#1088;&#1072;&#1084;&#1084;&#1091;%2023.06.2015/&#1050;&#1091;&#1088;&#1072;&#1085;&#1086;&#1074;/Pr(2000)Tabl/9&#1072;&#1087;&#1088;2003/V&#1094;&#1077;&#1083;2.1_2002.1.04.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  <sheetName val="2002_v1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v2) "/>
      <sheetName val="Печ"/>
      <sheetName val="2002(v1) "/>
      <sheetName val="2004(v1)  "/>
      <sheetName val="2002-03(v2) "/>
      <sheetName val="2002-03(v1)  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BreakPreview" zoomScaleNormal="100" zoomScaleSheetLayoutView="100" workbookViewId="0">
      <selection activeCell="E4" sqref="E4:F4"/>
    </sheetView>
  </sheetViews>
  <sheetFormatPr defaultRowHeight="12.75" outlineLevelRow="1"/>
  <cols>
    <col min="1" max="1" width="17" style="5" customWidth="1"/>
    <col min="2" max="2" width="27.7109375" style="5" customWidth="1"/>
    <col min="3" max="3" width="26.140625" style="5" customWidth="1"/>
    <col min="4" max="4" width="23.140625" style="12" customWidth="1"/>
    <col min="5" max="5" width="21.85546875" style="12" customWidth="1"/>
    <col min="6" max="6" width="18.5703125" style="12" customWidth="1"/>
    <col min="7" max="7" width="21.42578125" style="13" customWidth="1"/>
    <col min="8" max="10" width="13.7109375" style="5" hidden="1" customWidth="1"/>
    <col min="11" max="11" width="0" style="5" hidden="1" customWidth="1"/>
    <col min="12" max="16384" width="9.140625" style="5"/>
  </cols>
  <sheetData>
    <row r="1" spans="1:10" ht="18.75">
      <c r="E1" s="60" t="s">
        <v>32</v>
      </c>
      <c r="F1" s="60"/>
      <c r="G1" s="29"/>
      <c r="H1" s="12"/>
      <c r="I1" s="12"/>
      <c r="J1" s="13"/>
    </row>
    <row r="2" spans="1:10" ht="18.75">
      <c r="E2" s="61" t="s">
        <v>27</v>
      </c>
      <c r="F2" s="61"/>
      <c r="G2" s="61"/>
      <c r="H2" s="12"/>
      <c r="I2" s="12"/>
      <c r="J2" s="13"/>
    </row>
    <row r="3" spans="1:10" ht="18.75">
      <c r="E3" s="60" t="s">
        <v>28</v>
      </c>
      <c r="F3" s="60"/>
      <c r="G3" s="29"/>
      <c r="H3" s="12"/>
      <c r="I3" s="12"/>
      <c r="J3" s="13"/>
    </row>
    <row r="4" spans="1:10" ht="18.75">
      <c r="E4" s="60" t="s">
        <v>33</v>
      </c>
      <c r="F4" s="60"/>
      <c r="G4" s="29"/>
      <c r="H4" s="12"/>
      <c r="I4" s="12"/>
      <c r="J4" s="13"/>
    </row>
    <row r="5" spans="1:10" ht="18.75" customHeight="1">
      <c r="A5" s="30"/>
      <c r="B5" s="30"/>
      <c r="C5" s="29"/>
    </row>
    <row r="6" spans="1:10" ht="18.75" customHeight="1">
      <c r="A6" s="30"/>
      <c r="B6" s="30"/>
      <c r="C6" s="29"/>
      <c r="D6" s="15"/>
      <c r="E6" s="15" t="s">
        <v>26</v>
      </c>
      <c r="F6" s="15"/>
      <c r="G6" s="15"/>
    </row>
    <row r="7" spans="1:10" ht="18.75" customHeight="1">
      <c r="A7" s="30"/>
      <c r="B7" s="30"/>
      <c r="C7" s="29"/>
      <c r="D7" s="15"/>
      <c r="E7" s="15" t="s">
        <v>21</v>
      </c>
      <c r="F7" s="15"/>
      <c r="G7" s="15"/>
    </row>
    <row r="8" spans="1:10" ht="18.75" customHeight="1">
      <c r="A8" s="14"/>
      <c r="B8" s="14"/>
      <c r="C8" s="14"/>
      <c r="D8" s="15"/>
      <c r="E8" s="15" t="s">
        <v>22</v>
      </c>
      <c r="F8" s="15"/>
      <c r="G8" s="15"/>
    </row>
    <row r="9" spans="1:10" ht="9" customHeight="1">
      <c r="A9" s="16"/>
      <c r="B9" s="16"/>
      <c r="C9" s="16"/>
      <c r="D9" s="17"/>
      <c r="E9" s="62"/>
      <c r="F9" s="62"/>
      <c r="G9" s="62"/>
    </row>
    <row r="10" spans="1:10" ht="61.5" customHeight="1">
      <c r="A10" s="40" t="s">
        <v>24</v>
      </c>
      <c r="B10" s="40"/>
      <c r="C10" s="40"/>
      <c r="D10" s="40"/>
      <c r="E10" s="40"/>
      <c r="F10" s="40"/>
      <c r="G10" s="40"/>
    </row>
    <row r="11" spans="1:10" ht="15.75">
      <c r="A11" s="2"/>
      <c r="B11" s="3"/>
      <c r="C11" s="2"/>
      <c r="D11" s="3"/>
      <c r="E11" s="3"/>
      <c r="F11" s="3"/>
      <c r="G11" s="4"/>
    </row>
    <row r="12" spans="1:10" ht="20.25" customHeight="1">
      <c r="A12" s="41" t="s">
        <v>8</v>
      </c>
      <c r="B12" s="43" t="s">
        <v>9</v>
      </c>
      <c r="C12" s="45" t="s">
        <v>23</v>
      </c>
      <c r="D12" s="46" t="s">
        <v>6</v>
      </c>
      <c r="E12" s="47"/>
      <c r="F12" s="47"/>
      <c r="G12" s="48"/>
    </row>
    <row r="13" spans="1:10" ht="35.25" customHeight="1">
      <c r="A13" s="42"/>
      <c r="B13" s="44"/>
      <c r="C13" s="42"/>
      <c r="D13" s="6">
        <v>2025</v>
      </c>
      <c r="E13" s="6">
        <v>2026</v>
      </c>
      <c r="F13" s="6">
        <v>2027</v>
      </c>
      <c r="G13" s="6" t="s">
        <v>10</v>
      </c>
    </row>
    <row r="14" spans="1:10" ht="72.75" hidden="1" customHeight="1">
      <c r="A14" s="45" t="s">
        <v>4</v>
      </c>
      <c r="B14" s="50" t="s">
        <v>20</v>
      </c>
      <c r="C14" s="7"/>
      <c r="D14" s="8">
        <f>D17+D18+D19</f>
        <v>716722472.56999993</v>
      </c>
      <c r="E14" s="8">
        <f>E17+E18+E19</f>
        <v>562144878</v>
      </c>
      <c r="F14" s="8">
        <f>F17+F18+F19</f>
        <v>561799548</v>
      </c>
      <c r="G14" s="8">
        <f>SUM(D14:F14)</f>
        <v>1840666898.5699999</v>
      </c>
    </row>
    <row r="15" spans="1:10" ht="15">
      <c r="A15" s="49"/>
      <c r="B15" s="51"/>
      <c r="C15" s="7" t="s">
        <v>11</v>
      </c>
      <c r="D15" s="9">
        <f>D17+D18+D19</f>
        <v>716722472.56999993</v>
      </c>
      <c r="E15" s="9">
        <f>E17+E18+E19</f>
        <v>562144878</v>
      </c>
      <c r="F15" s="9">
        <f>F17+F18+F19</f>
        <v>561799548</v>
      </c>
      <c r="G15" s="9">
        <f>SUM(D15:F15)</f>
        <v>1840666898.5699999</v>
      </c>
    </row>
    <row r="16" spans="1:10" ht="15" outlineLevel="1">
      <c r="A16" s="49"/>
      <c r="B16" s="51"/>
      <c r="C16" s="7" t="s">
        <v>13</v>
      </c>
      <c r="D16" s="10" t="s">
        <v>12</v>
      </c>
      <c r="E16" s="10" t="s">
        <v>12</v>
      </c>
      <c r="F16" s="10" t="s">
        <v>12</v>
      </c>
      <c r="G16" s="10" t="s">
        <v>12</v>
      </c>
    </row>
    <row r="17" spans="1:10" ht="15" outlineLevel="1">
      <c r="A17" s="49"/>
      <c r="B17" s="51"/>
      <c r="C17" s="7" t="s">
        <v>14</v>
      </c>
      <c r="D17" s="9">
        <f>D22+D27+D32+D37</f>
        <v>3430799.8000000003</v>
      </c>
      <c r="E17" s="9">
        <f>E22+E27+E32+E37</f>
        <v>3792160.88</v>
      </c>
      <c r="F17" s="9">
        <f>F22+F27+F32+F37</f>
        <v>3579366.4899999998</v>
      </c>
      <c r="G17" s="23">
        <f>SUM(D17:F17)</f>
        <v>10802327.17</v>
      </c>
      <c r="H17" s="11"/>
      <c r="I17" s="11"/>
      <c r="J17" s="11"/>
    </row>
    <row r="18" spans="1:10" ht="15" outlineLevel="1">
      <c r="A18" s="49"/>
      <c r="B18" s="51"/>
      <c r="C18" s="7" t="s">
        <v>15</v>
      </c>
      <c r="D18" s="21">
        <f>D23+D28+D33+D40</f>
        <v>7439000.1999999993</v>
      </c>
      <c r="E18" s="21">
        <f t="shared" ref="E18:F18" si="0">E23+E28+E33+E40</f>
        <v>2037539.1199999999</v>
      </c>
      <c r="F18" s="21">
        <f t="shared" si="0"/>
        <v>2183133.5100000002</v>
      </c>
      <c r="G18" s="23">
        <f>SUM(D18:F18)</f>
        <v>11659672.829999998</v>
      </c>
    </row>
    <row r="19" spans="1:10" ht="15" outlineLevel="1">
      <c r="A19" s="49"/>
      <c r="B19" s="51"/>
      <c r="C19" s="7" t="s">
        <v>17</v>
      </c>
      <c r="D19" s="21">
        <f>D24+D29+D34+D41+D43</f>
        <v>705852672.56999993</v>
      </c>
      <c r="E19" s="21">
        <f>E24+E29+E34+E41</f>
        <v>556315178</v>
      </c>
      <c r="F19" s="21">
        <f t="shared" ref="F19" si="1">F24+F29+F34+F41</f>
        <v>556037048</v>
      </c>
      <c r="G19" s="23">
        <f>SUM(D19:F19)</f>
        <v>1818204898.5699999</v>
      </c>
    </row>
    <row r="20" spans="1:10" ht="15">
      <c r="A20" s="52" t="s">
        <v>0</v>
      </c>
      <c r="B20" s="55" t="s">
        <v>7</v>
      </c>
      <c r="C20" s="19" t="s">
        <v>11</v>
      </c>
      <c r="D20" s="9">
        <f>D24+D23+D22</f>
        <v>118266381</v>
      </c>
      <c r="E20" s="24">
        <f>E24+E23+E22</f>
        <v>108536276</v>
      </c>
      <c r="F20" s="24">
        <f>F24+F23+F22</f>
        <v>108524905</v>
      </c>
      <c r="G20" s="24">
        <f>G24+G23+G22</f>
        <v>335327562</v>
      </c>
    </row>
    <row r="21" spans="1:10" ht="15">
      <c r="A21" s="53"/>
      <c r="B21" s="56"/>
      <c r="C21" s="19" t="s">
        <v>13</v>
      </c>
      <c r="D21" s="21"/>
      <c r="E21" s="25"/>
      <c r="F21" s="25"/>
      <c r="G21" s="25"/>
    </row>
    <row r="22" spans="1:10" ht="15">
      <c r="A22" s="53"/>
      <c r="B22" s="56"/>
      <c r="C22" s="19" t="s">
        <v>14</v>
      </c>
      <c r="D22" s="9">
        <v>94779.68</v>
      </c>
      <c r="E22" s="24">
        <v>92191.6</v>
      </c>
      <c r="F22" s="24">
        <v>80895.360000000001</v>
      </c>
      <c r="G22" s="24">
        <f>D22+E22+F22</f>
        <v>267866.64</v>
      </c>
    </row>
    <row r="23" spans="1:10" ht="15">
      <c r="A23" s="53"/>
      <c r="B23" s="56"/>
      <c r="C23" s="19" t="s">
        <v>15</v>
      </c>
      <c r="D23" s="21">
        <v>210320.32</v>
      </c>
      <c r="E23" s="24">
        <v>215108.4</v>
      </c>
      <c r="F23" s="24">
        <v>215204.64</v>
      </c>
      <c r="G23" s="24">
        <f>D23+E23+F23</f>
        <v>640633.36</v>
      </c>
    </row>
    <row r="24" spans="1:10" ht="15.75" customHeight="1">
      <c r="A24" s="53"/>
      <c r="B24" s="56"/>
      <c r="C24" s="19" t="s">
        <v>17</v>
      </c>
      <c r="D24" s="34">
        <v>117961281</v>
      </c>
      <c r="E24" s="34">
        <v>108228976</v>
      </c>
      <c r="F24" s="34">
        <v>108228805</v>
      </c>
      <c r="G24" s="24">
        <f>D24+E24+F24</f>
        <v>334419062</v>
      </c>
    </row>
    <row r="25" spans="1:10" ht="13.5" customHeight="1">
      <c r="A25" s="58" t="s">
        <v>1</v>
      </c>
      <c r="B25" s="59" t="s">
        <v>5</v>
      </c>
      <c r="C25" s="19" t="s">
        <v>11</v>
      </c>
      <c r="D25" s="28">
        <f>D27+D28+D29</f>
        <v>398389848.56999999</v>
      </c>
      <c r="E25" s="28">
        <f t="shared" ref="E25:G25" si="2">SUM(E27:E29)</f>
        <v>280122085</v>
      </c>
      <c r="F25" s="28">
        <f t="shared" si="2"/>
        <v>280059865</v>
      </c>
      <c r="G25" s="28">
        <f t="shared" si="2"/>
        <v>958571798.56999993</v>
      </c>
    </row>
    <row r="26" spans="1:10" ht="15">
      <c r="A26" s="58"/>
      <c r="B26" s="59"/>
      <c r="C26" s="19" t="s">
        <v>13</v>
      </c>
      <c r="D26" s="20"/>
      <c r="E26" s="25"/>
      <c r="F26" s="25"/>
      <c r="G26" s="25"/>
    </row>
    <row r="27" spans="1:10" ht="15.75" customHeight="1">
      <c r="A27" s="58"/>
      <c r="B27" s="59"/>
      <c r="C27" s="19" t="s">
        <v>14</v>
      </c>
      <c r="D27" s="9">
        <v>3336020.12</v>
      </c>
      <c r="E27" s="24">
        <v>3699969.28</v>
      </c>
      <c r="F27" s="24">
        <v>3498471.13</v>
      </c>
      <c r="G27" s="24">
        <f t="shared" ref="G27" si="3">SUM(D27:F27)</f>
        <v>10534460.530000001</v>
      </c>
    </row>
    <row r="28" spans="1:10" ht="15.75" customHeight="1">
      <c r="A28" s="58"/>
      <c r="B28" s="59"/>
      <c r="C28" s="19" t="s">
        <v>15</v>
      </c>
      <c r="D28" s="9">
        <v>2629779.88</v>
      </c>
      <c r="E28" s="24">
        <v>1822430.72</v>
      </c>
      <c r="F28" s="24">
        <v>1967928.87</v>
      </c>
      <c r="G28" s="24">
        <f>SUM(D28:F28)</f>
        <v>6420139.4699999997</v>
      </c>
    </row>
    <row r="29" spans="1:10" ht="15">
      <c r="A29" s="58"/>
      <c r="B29" s="59"/>
      <c r="C29" s="19" t="s">
        <v>17</v>
      </c>
      <c r="D29" s="28">
        <v>392424048.56999999</v>
      </c>
      <c r="E29" s="24">
        <v>274599685</v>
      </c>
      <c r="F29" s="24">
        <v>274593465</v>
      </c>
      <c r="G29" s="24">
        <f>SUM(D29:F29)</f>
        <v>941617198.56999993</v>
      </c>
    </row>
    <row r="30" spans="1:10" ht="14.25" customHeight="1">
      <c r="A30" s="52" t="s">
        <v>2</v>
      </c>
      <c r="B30" s="55" t="s">
        <v>18</v>
      </c>
      <c r="C30" s="19" t="s">
        <v>11</v>
      </c>
      <c r="D30" s="9">
        <f>D32+D33+D34</f>
        <v>182205621</v>
      </c>
      <c r="E30" s="9">
        <f>E34</f>
        <v>163639270</v>
      </c>
      <c r="F30" s="9">
        <f>F32+F33+F34</f>
        <v>163367531</v>
      </c>
      <c r="G30" s="9">
        <f>SUM(D30:F30)</f>
        <v>509212422</v>
      </c>
    </row>
    <row r="31" spans="1:10" ht="15">
      <c r="A31" s="53"/>
      <c r="B31" s="56"/>
      <c r="C31" s="19" t="s">
        <v>13</v>
      </c>
      <c r="D31" s="20" t="s">
        <v>12</v>
      </c>
      <c r="E31" s="20" t="s">
        <v>12</v>
      </c>
      <c r="F31" s="20" t="s">
        <v>12</v>
      </c>
      <c r="G31" s="20" t="s">
        <v>12</v>
      </c>
    </row>
    <row r="32" spans="1:10" ht="18.75" customHeight="1">
      <c r="A32" s="53"/>
      <c r="B32" s="56"/>
      <c r="C32" s="19" t="s">
        <v>14</v>
      </c>
      <c r="D32" s="9">
        <v>0</v>
      </c>
      <c r="E32" s="9">
        <v>0</v>
      </c>
      <c r="F32" s="9">
        <v>0</v>
      </c>
      <c r="G32" s="9">
        <f>SUM(D32:F32)</f>
        <v>0</v>
      </c>
    </row>
    <row r="33" spans="1:7" ht="15.75" customHeight="1">
      <c r="A33" s="53"/>
      <c r="B33" s="56"/>
      <c r="C33" s="19" t="s">
        <v>15</v>
      </c>
      <c r="D33" s="9">
        <v>1598900</v>
      </c>
      <c r="E33" s="9">
        <v>0</v>
      </c>
      <c r="F33" s="9">
        <v>0</v>
      </c>
      <c r="G33" s="9">
        <f>SUM(D33:F33)</f>
        <v>1598900</v>
      </c>
    </row>
    <row r="34" spans="1:7" ht="16.5" customHeight="1">
      <c r="A34" s="53"/>
      <c r="B34" s="56"/>
      <c r="C34" s="19" t="s">
        <v>17</v>
      </c>
      <c r="D34" s="34">
        <v>180606721</v>
      </c>
      <c r="E34" s="34">
        <v>163639270</v>
      </c>
      <c r="F34" s="34">
        <v>163367531</v>
      </c>
      <c r="G34" s="9">
        <f>SUM(D34:F34)</f>
        <v>507613522</v>
      </c>
    </row>
    <row r="35" spans="1:7" ht="13.5" customHeight="1">
      <c r="A35" s="52" t="s">
        <v>3</v>
      </c>
      <c r="B35" s="55" t="s">
        <v>19</v>
      </c>
      <c r="C35" s="19" t="s">
        <v>11</v>
      </c>
      <c r="D35" s="9">
        <f>SUM(D37:D41)</f>
        <v>13812091.720000001</v>
      </c>
      <c r="E35" s="9">
        <f t="shared" ref="E35:F35" si="4">SUM(E37:E41)</f>
        <v>9847247</v>
      </c>
      <c r="F35" s="9">
        <f t="shared" si="4"/>
        <v>9847247</v>
      </c>
      <c r="G35" s="9">
        <f>D35+E35+F35</f>
        <v>33506585.719999999</v>
      </c>
    </row>
    <row r="36" spans="1:7" ht="17.25" customHeight="1">
      <c r="A36" s="53"/>
      <c r="B36" s="56"/>
      <c r="C36" s="19" t="s">
        <v>13</v>
      </c>
      <c r="D36" s="20" t="s">
        <v>12</v>
      </c>
      <c r="E36" s="20" t="s">
        <v>12</v>
      </c>
      <c r="F36" s="20" t="s">
        <v>12</v>
      </c>
      <c r="G36" s="21"/>
    </row>
    <row r="37" spans="1:7" ht="15">
      <c r="A37" s="53"/>
      <c r="B37" s="56"/>
      <c r="C37" s="19" t="s">
        <v>14</v>
      </c>
      <c r="D37" s="9">
        <v>0</v>
      </c>
      <c r="E37" s="9">
        <v>0</v>
      </c>
      <c r="F37" s="9">
        <v>0</v>
      </c>
      <c r="G37" s="9">
        <v>0</v>
      </c>
    </row>
    <row r="38" spans="1:7" ht="12.75" hidden="1" customHeight="1">
      <c r="A38" s="53"/>
      <c r="B38" s="56"/>
      <c r="C38" s="19" t="s">
        <v>15</v>
      </c>
      <c r="D38" s="9" t="s">
        <v>12</v>
      </c>
      <c r="E38" s="9" t="s">
        <v>12</v>
      </c>
      <c r="F38" s="9" t="s">
        <v>12</v>
      </c>
      <c r="G38" s="9" t="s">
        <v>12</v>
      </c>
    </row>
    <row r="39" spans="1:7" s="1" customFormat="1" ht="15.75" hidden="1" customHeight="1">
      <c r="A39" s="53"/>
      <c r="B39" s="56"/>
      <c r="C39" s="19" t="s">
        <v>16</v>
      </c>
      <c r="D39" s="9" t="s">
        <v>12</v>
      </c>
      <c r="E39" s="9" t="s">
        <v>12</v>
      </c>
      <c r="F39" s="9" t="s">
        <v>12</v>
      </c>
      <c r="G39" s="9" t="s">
        <v>12</v>
      </c>
    </row>
    <row r="40" spans="1:7" s="1" customFormat="1" ht="15.75" customHeight="1">
      <c r="A40" s="53"/>
      <c r="B40" s="56"/>
      <c r="C40" s="19" t="s">
        <v>15</v>
      </c>
      <c r="D40" s="9">
        <v>3000000</v>
      </c>
      <c r="E40" s="9">
        <v>0</v>
      </c>
      <c r="F40" s="9">
        <v>0</v>
      </c>
      <c r="G40" s="9">
        <f>D40</f>
        <v>3000000</v>
      </c>
    </row>
    <row r="41" spans="1:7" ht="15">
      <c r="A41" s="54"/>
      <c r="B41" s="57"/>
      <c r="C41" s="19" t="s">
        <v>17</v>
      </c>
      <c r="D41" s="34">
        <v>10812091.720000001</v>
      </c>
      <c r="E41" s="34">
        <v>9847247</v>
      </c>
      <c r="F41" s="34">
        <v>9847247</v>
      </c>
      <c r="G41" s="9">
        <f>G35</f>
        <v>33506585.719999999</v>
      </c>
    </row>
    <row r="42" spans="1:7" ht="90" hidden="1" customHeight="1">
      <c r="A42" s="22" t="s">
        <v>25</v>
      </c>
      <c r="B42" s="32" t="s">
        <v>29</v>
      </c>
      <c r="C42" s="19" t="s">
        <v>17</v>
      </c>
      <c r="D42" s="34">
        <v>4290025</v>
      </c>
      <c r="E42" s="26">
        <v>0</v>
      </c>
      <c r="F42" s="26">
        <v>0</v>
      </c>
      <c r="G42" s="27">
        <f>SUM(D42:F42)</f>
        <v>4290025</v>
      </c>
    </row>
    <row r="43" spans="1:7" ht="165">
      <c r="A43" s="6" t="s">
        <v>25</v>
      </c>
      <c r="B43" s="35" t="s">
        <v>29</v>
      </c>
      <c r="C43" s="7" t="s">
        <v>17</v>
      </c>
      <c r="D43" s="36">
        <v>4048530.28</v>
      </c>
      <c r="E43" s="36">
        <v>0</v>
      </c>
      <c r="F43" s="36">
        <v>0</v>
      </c>
      <c r="G43" s="37">
        <f>SUM(D43:F43)</f>
        <v>4048530.28</v>
      </c>
    </row>
    <row r="44" spans="1:7" ht="41.25" customHeight="1">
      <c r="A44" s="38" t="s">
        <v>30</v>
      </c>
      <c r="B44" s="38"/>
      <c r="C44" s="38"/>
      <c r="D44" s="33"/>
      <c r="E44" s="31"/>
      <c r="F44" s="39" t="s">
        <v>31</v>
      </c>
      <c r="G44" s="39"/>
    </row>
    <row r="45" spans="1:7" ht="18.75">
      <c r="A45" s="14"/>
      <c r="B45" s="14"/>
      <c r="C45" s="14"/>
      <c r="D45" s="15"/>
      <c r="E45" s="15"/>
      <c r="F45" s="15"/>
      <c r="G45" s="18"/>
    </row>
  </sheetData>
  <autoFilter ref="A13:J36"/>
  <mergeCells count="22">
    <mergeCell ref="B30:B34"/>
    <mergeCell ref="E1:F1"/>
    <mergeCell ref="E2:G2"/>
    <mergeCell ref="E3:F3"/>
    <mergeCell ref="E4:F4"/>
    <mergeCell ref="E9:G9"/>
    <mergeCell ref="A44:C44"/>
    <mergeCell ref="F44:G44"/>
    <mergeCell ref="A10:G10"/>
    <mergeCell ref="A12:A13"/>
    <mergeCell ref="B12:B13"/>
    <mergeCell ref="C12:C13"/>
    <mergeCell ref="D12:G12"/>
    <mergeCell ref="A14:A19"/>
    <mergeCell ref="B14:B19"/>
    <mergeCell ref="A35:A41"/>
    <mergeCell ref="B35:B41"/>
    <mergeCell ref="A20:A24"/>
    <mergeCell ref="B20:B24"/>
    <mergeCell ref="A25:A29"/>
    <mergeCell ref="B25:B29"/>
    <mergeCell ref="A30:A34"/>
  </mergeCells>
  <printOptions horizontalCentered="1"/>
  <pageMargins left="0.98425196850393704" right="0.31496062992125984" top="0.94488188976377963" bottom="0.35433070866141736" header="0.31496062992125984" footer="0.31496062992125984"/>
  <pageSetup paperSize="9" scale="68" fitToHeight="13" orientation="landscape" r:id="rId1"/>
  <headerFooter differentFirst="1">
    <oddHeader xml:space="preserve">&amp;C2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</vt:lpstr>
      <vt:lpstr>'Приложение № 2 '!Заголовки_для_печати</vt:lpstr>
      <vt:lpstr>'Приложение № 2 '!Область_печати</vt:lpstr>
    </vt:vector>
  </TitlesOfParts>
  <Company>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Александровна Юрьева</dc:creator>
  <cp:lastModifiedBy>menich</cp:lastModifiedBy>
  <cp:lastPrinted>2025-05-27T07:11:15Z</cp:lastPrinted>
  <dcterms:created xsi:type="dcterms:W3CDTF">2013-07-29T03:10:57Z</dcterms:created>
  <dcterms:modified xsi:type="dcterms:W3CDTF">2025-06-17T04:16:31Z</dcterms:modified>
</cp:coreProperties>
</file>